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<sst xmlns="http://schemas.openxmlformats.org/spreadsheetml/2006/main" count="431" uniqueCount="131">
  <si>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</si>
  <si>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</si>
  <si>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</si>
  <si>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</si>
  <si>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</si>
  <si>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</si>
  <si>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</si>
  <si>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</si>
  <si>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</si>
  <si>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</si>
  <si>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</si>
  <si>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</si>
  <si>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</si>
  <si>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</si>
  <si>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</si>
  <si>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</si>
  <si>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</si>
  <si>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</si>
  <si>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</si>
  <si>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</si>
  <si>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</si>
  <si>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</si>
  <si>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</si>
  <si>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</si>
  <si>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</si>
  <si>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</si>
  <si>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</si>
  <si>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</si>
  <si>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</si>
  <si>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</si>
  <si>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</si>
  <si>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</si>
  <si>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</si>
  <si>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</si>
  <si>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</si>
  <si>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</si>
  <si>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</si>
  <si>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</si>
  <si>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</si>
  <si>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</si>
  <si>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</si>
  <si>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</si>
  <si>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</si>
  <si>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</si>
  <si>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</si>
  <si>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</si>
  <si>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</si>
  <si>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</si>
  <si>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</si>
  <si>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</si>
  <si>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</si>
  <si>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</si>
  <si>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</si>
  <si>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</si>
  <si>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</si>
  <si>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</si>
  <si>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</si>
  <si>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</si>
  <si>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</si>
  <si>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</si>
  <si>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</si>
  <si>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</si>
  <si>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</si>
  <si>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</si>
  <si>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</si>
  <si>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</si>
  <si>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</si>
  <si>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</si>
  <si>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</si>
  <si>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</si>
  <si>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</si>
  <si>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</si>
  <si>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</si>
  <si>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</si>
  <si>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</si>
  <si>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</si>
  <si>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</si>
  <si>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</si>
  <si>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</si>
  <si>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</si>
  <si>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</si>
  <si>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</si>
  <si>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</si>
  <si>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</si>
  <si>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</si>
  <si>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</si>
  <si>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</si>
  <si>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</si>
  <si>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</si>
  <si>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</si>
  <si>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</si>
  <si>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</si>
  <si>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</si>
  <si>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</si>
  <si>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</si>
  <si>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</si>
  <si>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</si>
  <si>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</si>
  <si>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</si>
  <si>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</si>
  <si>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</si>
  <si>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</si>
  <si>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</si>
  <si>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</si>
  <si>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</si>
  <si>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</si>
  <si>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</si>
  <si>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</si>
  <si>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</si>
  <si>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</si>
  <si>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</si>
  <si>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</si>
  <si>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</si>
  <si>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</si>
  <si>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</si>
  <si>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</si>
  <si>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</si>
  <si>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</si>
  <si>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</si>
  <si>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</si>
  <si>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</si>
  <si>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</si>
  <si>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</si>
  <si>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</si>
  <si>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</si>
  <si>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</si>
  <si>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22.12.2016</t>
  </si>
  <si>
    <r>
      <t xml:space="preserve">станом на 22.12.2016р.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</si>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</sst>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"/>
      <color indexed="8"/>
      <name val="Times New Roman"/>
      <family val="1"/>
    </font>
    <font>
      <sz val="5.2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 val="autoZero"/>
        <c:auto val="0"/>
        <c:lblOffset val="100"/>
        <c:tickLblSkip val="1"/>
        <c:noMultiLvlLbl val="0"/>
      </c:catAx>
      <c:valAx>
        <c:axId val="4150941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686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0"/>
        <c:lblOffset val="100"/>
        <c:tickLblSkip val="1"/>
        <c:noMultiLvlLbl val="0"/>
      </c:catAx>
      <c:valAx>
        <c:axId val="6210422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0"/>
        <c:lblOffset val="100"/>
        <c:tickLblSkip val="1"/>
        <c:noMultiLvlLbl val="0"/>
      </c:catAx>
      <c:valAx>
        <c:axId val="64385894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0"/>
        <c:lblOffset val="100"/>
        <c:tickLblSkip val="1"/>
        <c:noMultiLvlLbl val="0"/>
      </c:catAx>
      <c:valAx>
        <c:axId val="4787489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220881"/>
        <c:axId val="52661338"/>
      </c:bar3D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2088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89995"/>
        <c:axId val="37709956"/>
      </c:bar3D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19020"/>
        <c:crosses val="autoZero"/>
        <c:auto val="0"/>
        <c:lblOffset val="100"/>
        <c:tickLblSkip val="1"/>
        <c:noMultiLvlLbl val="0"/>
      </c:catAx>
      <c:valAx>
        <c:axId val="681902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 val="autoZero"/>
        <c:auto val="0"/>
        <c:lblOffset val="100"/>
        <c:tickLblSkip val="1"/>
        <c:noMultiLvlLbl val="0"/>
      </c:catAx>
      <c:valAx>
        <c:axId val="15469718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87616"/>
        <c:crosses val="autoZero"/>
        <c:auto val="0"/>
        <c:lblOffset val="100"/>
        <c:tickLblSkip val="1"/>
        <c:noMultiLvlLbl val="0"/>
      </c:catAx>
      <c:valAx>
        <c:axId val="45087616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97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 val="autoZero"/>
        <c:auto val="0"/>
        <c:lblOffset val="100"/>
        <c:tickLblSkip val="1"/>
        <c:noMultiLvlLbl val="0"/>
      </c:catAx>
      <c:valAx>
        <c:axId val="28218250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53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884"/>
        <c:crosses val="autoZero"/>
        <c:auto val="0"/>
        <c:lblOffset val="100"/>
        <c:tickLblSkip val="1"/>
        <c:noMultiLvlLbl val="0"/>
      </c:catAx>
      <c:valAx>
        <c:axId val="3976884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 val="autoZero"/>
        <c:auto val="0"/>
        <c:lblOffset val="100"/>
        <c:tickLblSkip val="1"/>
        <c:noMultiLvlLbl val="0"/>
      </c:catAx>
      <c:valAx>
        <c:axId val="5369215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 val="autoZero"/>
        <c:auto val="0"/>
        <c:lblOffset val="100"/>
        <c:tickLblSkip val="1"/>
        <c:noMultiLvlLbl val="0"/>
      </c:catAx>
      <c:valAx>
        <c:axId val="5409751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0"/>
        <c:lblOffset val="100"/>
        <c:tickLblSkip val="1"/>
        <c:noMultiLvlLbl val="0"/>
      </c:catAx>
      <c:valAx>
        <c:axId val="19822322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1 003 150,4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- 47 646,5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- 39 575,3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AVERAGE(L4:L18)</f>
        <v>3429.962666666667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3430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3430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3430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3430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3430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3430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3430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3430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3430</v>
      </c>
      <c r="P13" s="102">
        <v>2.74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3430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3430</v>
      </c>
      <c r="P15" s="102">
        <v>0</v>
      </c>
      <c r="Q15" s="96">
        <v>127</v>
      </c>
      <c r="R15" s="107">
        <v>0</v>
      </c>
      <c r="S15" s="169">
        <v>0</v>
      </c>
      <c r="T15" s="170"/>
      <c r="U15" s="101">
        <f t="shared" si="2"/>
        <v>127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3430</v>
      </c>
      <c r="P16" s="102">
        <v>0</v>
      </c>
      <c r="Q16" s="96">
        <v>0</v>
      </c>
      <c r="R16" s="107">
        <v>-30.1</v>
      </c>
      <c r="S16" s="169">
        <v>0</v>
      </c>
      <c r="T16" s="170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24.800000000000182</v>
      </c>
      <c r="L17" s="96">
        <v>5540</v>
      </c>
      <c r="M17" s="96">
        <v>4450</v>
      </c>
      <c r="N17" s="4">
        <f t="shared" si="1"/>
        <v>1.2449438202247192</v>
      </c>
      <c r="O17" s="2">
        <v>3430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42725</v>
      </c>
      <c r="B18" s="96">
        <v>2399.7</v>
      </c>
      <c r="C18" s="107">
        <v>738.5</v>
      </c>
      <c r="D18" s="115">
        <v>7.2</v>
      </c>
      <c r="E18" s="115">
        <v>478.8</v>
      </c>
      <c r="F18" s="96">
        <v>282</v>
      </c>
      <c r="G18" s="115">
        <v>5.4</v>
      </c>
      <c r="H18" s="115">
        <v>1.3</v>
      </c>
      <c r="I18" s="115">
        <v>0</v>
      </c>
      <c r="J18" s="115">
        <v>0</v>
      </c>
      <c r="K18" s="96">
        <f t="shared" si="0"/>
        <v>23.799999999999944</v>
      </c>
      <c r="L18" s="96">
        <v>3936.7</v>
      </c>
      <c r="M18" s="96">
        <v>3800</v>
      </c>
      <c r="N18" s="4">
        <f>L18/M18</f>
        <v>1.0359736842105263</v>
      </c>
      <c r="O18" s="2">
        <v>3430</v>
      </c>
      <c r="P18" s="102">
        <v>0</v>
      </c>
      <c r="Q18" s="96">
        <v>0</v>
      </c>
      <c r="R18" s="103">
        <v>248.2</v>
      </c>
      <c r="S18" s="169">
        <v>0</v>
      </c>
      <c r="T18" s="170"/>
      <c r="U18" s="101">
        <f t="shared" si="2"/>
        <v>248.2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3430</v>
      </c>
      <c r="P19" s="102"/>
      <c r="Q19" s="96"/>
      <c r="R19" s="103"/>
      <c r="S19" s="169"/>
      <c r="T19" s="170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3430</v>
      </c>
      <c r="P20" s="102"/>
      <c r="Q20" s="96"/>
      <c r="R20" s="103"/>
      <c r="S20" s="169"/>
      <c r="T20" s="170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3430</v>
      </c>
      <c r="P21" s="108"/>
      <c r="Q21" s="107"/>
      <c r="R21" s="103"/>
      <c r="S21" s="169"/>
      <c r="T21" s="170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3430</v>
      </c>
      <c r="P22" s="108"/>
      <c r="Q22" s="107"/>
      <c r="R22" s="103"/>
      <c r="S22" s="169"/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3430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3430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3430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32385.460000000006</v>
      </c>
      <c r="C26" s="125">
        <f aca="true" t="shared" si="3" ref="C26:J26">SUM(C4:C25)</f>
        <v>2149.37</v>
      </c>
      <c r="D26" s="125">
        <f t="shared" si="3"/>
        <v>147.6</v>
      </c>
      <c r="E26" s="125">
        <f t="shared" si="3"/>
        <v>4401.24</v>
      </c>
      <c r="F26" s="125">
        <f t="shared" si="3"/>
        <v>5456.349999999999</v>
      </c>
      <c r="G26" s="125">
        <f t="shared" si="3"/>
        <v>738.5500000000001</v>
      </c>
      <c r="H26" s="125">
        <f t="shared" si="3"/>
        <v>42.95</v>
      </c>
      <c r="I26" s="125">
        <f t="shared" si="3"/>
        <v>495.7</v>
      </c>
      <c r="J26" s="125">
        <f t="shared" si="3"/>
        <v>5057.4</v>
      </c>
      <c r="K26" s="124">
        <f>SUM(K4:K25)</f>
        <v>574.8200000000003</v>
      </c>
      <c r="L26" s="124">
        <f>SUM(L4:L25)</f>
        <v>51449.44</v>
      </c>
      <c r="M26" s="124">
        <f>SUM(M4:M25)</f>
        <v>95150</v>
      </c>
      <c r="N26" s="127">
        <f>L26/M26</f>
        <v>0.5407192853389385</v>
      </c>
      <c r="O26" s="2"/>
      <c r="P26" s="109">
        <f>SUM(P4:P25)</f>
        <v>2957.74</v>
      </c>
      <c r="Q26" s="109">
        <f>SUM(Q4:Q25)</f>
        <v>2358.3</v>
      </c>
      <c r="R26" s="109">
        <f>SUM(R4:R25)</f>
        <v>218.1</v>
      </c>
      <c r="S26" s="173">
        <f>SUM(S4:S25)</f>
        <v>1</v>
      </c>
      <c r="T26" s="174"/>
      <c r="U26" s="109">
        <f>P26+Q26+S26+R26+T26</f>
        <v>5535.14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42726</v>
      </c>
      <c r="Q31" s="164">
        <v>115342.50774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42726</v>
      </c>
      <c r="Q41" s="162">
        <v>0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0</v>
      </c>
      <c r="B29" s="67">
        <v>10295</v>
      </c>
      <c r="C29" s="67">
        <v>10251.36</v>
      </c>
      <c r="D29" s="67">
        <v>3000</v>
      </c>
      <c r="E29" s="67">
        <v>4618.97</v>
      </c>
      <c r="F29" s="67">
        <v>12400</v>
      </c>
      <c r="G29" s="67">
        <v>12593.19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27476.520000000004</v>
      </c>
      <c r="N29" s="69">
        <f>M29-L29</f>
        <v>1769.520000000004</v>
      </c>
      <c r="O29" s="179">
        <f>грудень!Q31</f>
        <v>115342.50774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512428.27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150137.73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155486.35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20883.73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94941.19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25906.160000000033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1003150.43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10251.36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12593.19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2016-12-22T10:30:47Z</dcterms:modified>
  <cp:category/>
  <cp:version/>
  <cp:contentType/>
  <cp:contentStatus/>
</cp:coreProperties>
</file>